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80" documentId="8_{CB1AD8DB-F153-4EF0-A77D-225B777EC802}" xr6:coauthVersionLast="47" xr6:coauthVersionMax="47" xr10:uidLastSave="{6644EC17-3CFC-45DC-909E-EE02E591B665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1" l="1"/>
  <c r="D60" i="21"/>
  <c r="E60" i="21"/>
  <c r="C60" i="21"/>
  <c r="K59" i="22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<sst xmlns="http://schemas.openxmlformats.org/spreadsheetml/2006/main" count="246" uniqueCount="26">
  <si>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</si>
  <si>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</si>
  <si>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</si>
  <si>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</si>
  <si>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</si>
  <si>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</si>
  <si>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 xml:space="preserve">% Addition  </t>
  </si>
  <si>
    <t>Fees</t>
  </si>
  <si>
    <t>VAT</t>
  </si>
  <si>
    <t>(No.of fees)</t>
  </si>
  <si>
    <t>Prices (net</t>
  </si>
  <si>
    <t>to Basic</t>
  </si>
  <si>
    <t>(Cost of)</t>
  </si>
  <si>
    <t>ingredient cost)</t>
  </si>
  <si>
    <t>Price</t>
  </si>
  <si>
    <t>£ p</t>
  </si>
  <si>
    <t>Total</t>
  </si>
  <si>
    <t>Out of Pocket</t>
  </si>
  <si>
    <t>Expenses</t>
  </si>
  <si>
    <t>£p</t>
  </si>
  <si>
    <t>A</t>
  </si>
  <si>
    <t>B</t>
  </si>
  <si>
    <t>C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</si>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</sst>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  <xf numFmtId="3" fontId="0" fillId="0" borderId="0" xfId="0" applyNumberFormat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K63"/>
  <sheetViews>
    <sheetView tabSelected="1" workbookViewId="0">
      <pane ySplit="8" topLeftCell="A16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45383</v>
      </c>
      <c r="B9" s="33" t="s">
        <v>20</v>
      </c>
      <c r="C9" s="24">
        <v>347326</v>
      </c>
      <c r="D9" s="24">
        <v>510508</v>
      </c>
      <c r="E9" s="24">
        <v>522539</v>
      </c>
      <c r="F9" s="25">
        <v>7716109.1500000004</v>
      </c>
      <c r="G9" s="25">
        <v>507714.52</v>
      </c>
      <c r="H9" s="25">
        <v>0</v>
      </c>
      <c r="I9" s="25">
        <v>0</v>
      </c>
      <c r="J9" s="25">
        <v>1267632.54</v>
      </c>
      <c r="K9" s="25">
        <v>1442832.06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8</v>
      </c>
      <c r="D11" s="35">
        <v>11</v>
      </c>
      <c r="E11" s="35">
        <v>11</v>
      </c>
      <c r="F11" s="36">
        <v>118.57</v>
      </c>
      <c r="G11" s="36">
        <v>0</v>
      </c>
      <c r="H11" s="36">
        <v>0</v>
      </c>
      <c r="I11" s="36">
        <v>0</v>
      </c>
      <c r="J11" s="36">
        <v>26.93</v>
      </c>
      <c r="K11" s="36">
        <v>23.71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45413</v>
      </c>
      <c r="B13" s="33" t="s">
        <v>20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3</v>
      </c>
      <c r="D15" s="35">
        <v>5</v>
      </c>
      <c r="E15" s="35">
        <v>5</v>
      </c>
      <c r="F15" s="36">
        <v>72.5</v>
      </c>
      <c r="G15" s="36">
        <v>0</v>
      </c>
      <c r="H15" s="36">
        <v>0</v>
      </c>
      <c r="I15" s="36">
        <v>0</v>
      </c>
      <c r="J15" s="36">
        <v>12.24</v>
      </c>
      <c r="K15" s="36">
        <v>14.5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45444</v>
      </c>
      <c r="B17" s="33" t="s">
        <v>20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4</v>
      </c>
      <c r="D19" s="35">
        <v>21</v>
      </c>
      <c r="E19" s="35">
        <v>21</v>
      </c>
      <c r="F19" s="36">
        <v>315.3</v>
      </c>
      <c r="G19" s="36">
        <v>0</v>
      </c>
      <c r="H19" s="36">
        <v>0</v>
      </c>
      <c r="I19" s="36">
        <v>0</v>
      </c>
      <c r="J19" s="36">
        <v>51.41</v>
      </c>
      <c r="K19" s="36">
        <v>63.06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45474</v>
      </c>
      <c r="B21" s="33" t="s">
        <v>20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2</v>
      </c>
      <c r="D23" s="35">
        <v>6</v>
      </c>
      <c r="E23" s="35">
        <v>6</v>
      </c>
      <c r="F23" s="36">
        <v>111.72</v>
      </c>
      <c r="G23" s="36">
        <v>0</v>
      </c>
      <c r="H23" s="36">
        <v>0</v>
      </c>
      <c r="I23" s="36">
        <v>0</v>
      </c>
      <c r="J23" s="36">
        <v>14.69</v>
      </c>
      <c r="K23" s="36">
        <v>22.34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45505</v>
      </c>
      <c r="B25" s="33" t="s">
        <v>20</v>
      </c>
      <c r="C25" s="32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45536</v>
      </c>
      <c r="B29" s="33" t="s">
        <v>20</v>
      </c>
      <c r="C29" s="32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45566</v>
      </c>
      <c r="B33" s="33" t="s">
        <v>20</v>
      </c>
      <c r="C33" s="32">
        <v>370965</v>
      </c>
      <c r="D33" s="17">
        <v>4342381</v>
      </c>
      <c r="E33" s="17">
        <v>4355355</v>
      </c>
      <c r="F33" s="18">
        <v>59161110.039999999</v>
      </c>
      <c r="G33" s="18">
        <v>6094630.3799999999</v>
      </c>
      <c r="H33" s="18">
        <v>0</v>
      </c>
      <c r="I33" s="18">
        <v>0</v>
      </c>
      <c r="J33" s="18">
        <v>10360316.26</v>
      </c>
      <c r="K33" s="18">
        <v>10613503.93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9</v>
      </c>
      <c r="D35" s="17">
        <v>762</v>
      </c>
      <c r="E35" s="17">
        <v>762</v>
      </c>
      <c r="F35" s="18">
        <v>10229.18</v>
      </c>
      <c r="G35" s="18">
        <v>0</v>
      </c>
      <c r="H35" s="18">
        <v>0</v>
      </c>
      <c r="I35" s="18">
        <v>0</v>
      </c>
      <c r="J35" s="18">
        <v>1793.75</v>
      </c>
      <c r="K35" s="18">
        <v>2045.84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45597</v>
      </c>
      <c r="B37" s="33" t="s">
        <v>20</v>
      </c>
      <c r="C37" s="32">
        <v>314238</v>
      </c>
      <c r="D37" s="17">
        <v>1638355</v>
      </c>
      <c r="E37" s="17">
        <v>1649341</v>
      </c>
      <c r="F37" s="18">
        <v>22804081.329999998</v>
      </c>
      <c r="G37" s="18">
        <v>2035316.76</v>
      </c>
      <c r="H37" s="18">
        <v>0</v>
      </c>
      <c r="I37" s="18">
        <v>0</v>
      </c>
      <c r="J37" s="18">
        <v>3963753.49</v>
      </c>
      <c r="K37" s="18">
        <v>4149306.17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9</v>
      </c>
      <c r="D39" s="17">
        <v>387</v>
      </c>
      <c r="E39" s="17">
        <v>387</v>
      </c>
      <c r="F39" s="18">
        <v>5247.26</v>
      </c>
      <c r="G39" s="18">
        <v>0</v>
      </c>
      <c r="H39" s="18">
        <v>0</v>
      </c>
      <c r="I39" s="18">
        <v>0</v>
      </c>
      <c r="J39" s="18">
        <v>946.6</v>
      </c>
      <c r="K39" s="18">
        <v>1049.45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45627</v>
      </c>
      <c r="B41" s="33" t="s">
        <v>20</v>
      </c>
      <c r="C41" s="32">
        <v>368877</v>
      </c>
      <c r="D41" s="17">
        <v>1318873</v>
      </c>
      <c r="E41" s="17">
        <v>1332039</v>
      </c>
      <c r="F41" s="18">
        <v>18685462.210000001</v>
      </c>
      <c r="G41" s="18">
        <v>1566043.43</v>
      </c>
      <c r="H41" s="18">
        <v>0</v>
      </c>
      <c r="I41" s="18">
        <v>0</v>
      </c>
      <c r="J41" s="18">
        <v>3202629.89</v>
      </c>
      <c r="K41" s="18">
        <v>3426155.5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7</v>
      </c>
      <c r="D43" s="17">
        <v>42</v>
      </c>
      <c r="E43" s="17">
        <v>42</v>
      </c>
      <c r="F43" s="18">
        <v>610.14</v>
      </c>
      <c r="G43" s="18">
        <v>0</v>
      </c>
      <c r="H43" s="18">
        <v>0</v>
      </c>
      <c r="I43" s="18">
        <v>0</v>
      </c>
      <c r="J43" s="18">
        <v>102.73</v>
      </c>
      <c r="K43" s="18">
        <v>122.03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45658</v>
      </c>
      <c r="B45" s="33" t="s">
        <v>20</v>
      </c>
      <c r="C45" s="32"/>
      <c r="D45" s="17"/>
      <c r="E45" s="17"/>
      <c r="F45" s="18"/>
      <c r="G45" s="18"/>
      <c r="H45" s="18"/>
      <c r="I45" s="18"/>
      <c r="J45" s="18"/>
      <c r="K45" s="18"/>
    </row>
    <row r="46" spans="1:11" x14ac:dyDescent="0.2">
      <c r="A46" s="19"/>
      <c r="B46" s="33" t="s">
        <v>21</v>
      </c>
      <c r="C46" s="32"/>
      <c r="D46" s="17"/>
      <c r="E46" s="17"/>
      <c r="F46" s="18"/>
      <c r="G46" s="18"/>
      <c r="H46" s="18"/>
      <c r="I46" s="18"/>
      <c r="J46" s="18"/>
      <c r="K46" s="18"/>
    </row>
    <row r="47" spans="1:11" x14ac:dyDescent="0.2">
      <c r="A47" s="19"/>
      <c r="B47" s="33" t="s">
        <v>22</v>
      </c>
      <c r="C47" s="32"/>
      <c r="D47" s="17"/>
      <c r="E47" s="17"/>
      <c r="F47" s="18"/>
      <c r="G47" s="18"/>
      <c r="H47" s="18"/>
      <c r="I47" s="18"/>
      <c r="J47" s="18"/>
      <c r="K47" s="18"/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45689</v>
      </c>
      <c r="B49" s="33" t="s">
        <v>20</v>
      </c>
      <c r="C49" s="32"/>
      <c r="D49" s="17"/>
      <c r="E49" s="17"/>
      <c r="F49" s="18"/>
      <c r="G49" s="18"/>
      <c r="H49" s="18"/>
      <c r="I49" s="18"/>
      <c r="J49" s="18"/>
      <c r="K49" s="18"/>
    </row>
    <row r="50" spans="1:11" x14ac:dyDescent="0.2">
      <c r="A50" s="19"/>
      <c r="B50" s="33" t="s">
        <v>21</v>
      </c>
      <c r="C50" s="32"/>
      <c r="D50" s="17"/>
      <c r="E50" s="17"/>
      <c r="F50" s="18"/>
      <c r="G50" s="18"/>
      <c r="H50" s="18"/>
      <c r="I50" s="18"/>
      <c r="J50" s="18"/>
      <c r="K50" s="18"/>
    </row>
    <row r="51" spans="1:11" x14ac:dyDescent="0.2">
      <c r="A51" s="19"/>
      <c r="B51" s="33" t="s">
        <v>22</v>
      </c>
      <c r="C51" s="32"/>
      <c r="D51" s="17"/>
      <c r="E51" s="17"/>
      <c r="F51" s="18"/>
      <c r="G51" s="18"/>
      <c r="H51" s="18"/>
      <c r="I51" s="18"/>
      <c r="J51" s="18"/>
      <c r="K51" s="18"/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45717</v>
      </c>
      <c r="B53" s="33" t="s">
        <v>20</v>
      </c>
      <c r="C53" s="32"/>
      <c r="D53" s="17"/>
      <c r="E53" s="17"/>
      <c r="F53" s="18"/>
      <c r="G53" s="18"/>
      <c r="H53" s="18"/>
      <c r="I53" s="18"/>
      <c r="J53" s="18"/>
      <c r="K53" s="18"/>
    </row>
    <row r="54" spans="1:11" x14ac:dyDescent="0.2">
      <c r="A54" s="19"/>
      <c r="B54" s="33" t="s">
        <v>21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1" x14ac:dyDescent="0.2">
      <c r="A55" s="19"/>
      <c r="B55" s="33" t="s">
        <v>22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3194992</v>
      </c>
      <c r="D57" s="20">
        <f t="shared" ref="C57:K59" si="0">D9+D13+D17+D21+D25+D29+D33+D37+D41+D45+D49+D53</f>
        <v>10289092</v>
      </c>
      <c r="E57" s="20">
        <f t="shared" si="0"/>
        <v>10400493</v>
      </c>
      <c r="F57" s="21">
        <f t="shared" si="0"/>
        <v>145699378.48999998</v>
      </c>
      <c r="G57" s="21">
        <f t="shared" si="0"/>
        <v>12574260.77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24978358.219999999</v>
      </c>
      <c r="K57" s="21">
        <f t="shared" si="0"/>
        <v>26651518.009999998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59</v>
      </c>
      <c r="D59" s="20">
        <f t="shared" si="0"/>
        <v>1262</v>
      </c>
      <c r="E59" s="20">
        <f t="shared" si="0"/>
        <v>1262</v>
      </c>
      <c r="F59" s="21">
        <f t="shared" si="0"/>
        <v>17056.09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3016.89</v>
      </c>
      <c r="K59" s="21">
        <f t="shared" si="0"/>
        <v>3411.22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F55" sqref="F9:F55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45017</v>
      </c>
      <c r="B9" s="33" t="s">
        <v>20</v>
      </c>
      <c r="C9" s="24">
        <v>303295</v>
      </c>
      <c r="D9" s="24">
        <v>453875</v>
      </c>
      <c r="E9" s="24">
        <v>465015</v>
      </c>
      <c r="F9" s="25">
        <v>7029926.7000000002</v>
      </c>
      <c r="G9" s="25">
        <v>448745.78</v>
      </c>
      <c r="H9" s="25">
        <v>0</v>
      </c>
      <c r="I9" s="25">
        <v>0</v>
      </c>
      <c r="J9" s="25">
        <v>1187060.3600000001</v>
      </c>
      <c r="K9" s="25">
        <v>1316896.8600000001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3</v>
      </c>
      <c r="D11" s="35">
        <v>4</v>
      </c>
      <c r="E11" s="35">
        <v>4</v>
      </c>
      <c r="F11" s="36">
        <v>223.68</v>
      </c>
      <c r="G11" s="36">
        <v>0</v>
      </c>
      <c r="H11" s="36">
        <v>0</v>
      </c>
      <c r="I11" s="36">
        <v>0</v>
      </c>
      <c r="J11" s="36">
        <v>10.32</v>
      </c>
      <c r="K11" s="36">
        <v>44.74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45047</v>
      </c>
      <c r="B13" s="33" t="s">
        <v>20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8</v>
      </c>
      <c r="D15" s="35">
        <v>10</v>
      </c>
      <c r="E15" s="35">
        <v>10</v>
      </c>
      <c r="F15" s="36">
        <v>82.35</v>
      </c>
      <c r="G15" s="36">
        <v>0</v>
      </c>
      <c r="H15" s="36">
        <v>0</v>
      </c>
      <c r="I15" s="36">
        <v>0</v>
      </c>
      <c r="J15" s="36">
        <v>25.81</v>
      </c>
      <c r="K15" s="36">
        <v>16.47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45078</v>
      </c>
      <c r="B17" s="33" t="s">
        <v>20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2</v>
      </c>
      <c r="D19" s="35">
        <v>4</v>
      </c>
      <c r="E19" s="35">
        <v>4</v>
      </c>
      <c r="F19" s="36">
        <v>76.44</v>
      </c>
      <c r="G19" s="36">
        <v>0</v>
      </c>
      <c r="H19" s="36">
        <v>0</v>
      </c>
      <c r="I19" s="36">
        <v>0</v>
      </c>
      <c r="J19" s="36">
        <v>10.32</v>
      </c>
      <c r="K19" s="36">
        <v>15.29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45108</v>
      </c>
      <c r="B21" s="33" t="s">
        <v>20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1</v>
      </c>
      <c r="D23" s="35">
        <v>342</v>
      </c>
      <c r="E23" s="35">
        <v>342</v>
      </c>
      <c r="F23" s="36">
        <v>2736</v>
      </c>
      <c r="G23" s="36">
        <v>0</v>
      </c>
      <c r="H23" s="36">
        <v>0</v>
      </c>
      <c r="I23" s="36">
        <v>0</v>
      </c>
      <c r="J23" s="36">
        <v>882.7</v>
      </c>
      <c r="K23" s="36">
        <v>547.20000000000005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45139</v>
      </c>
      <c r="B25" s="33" t="s">
        <v>20</v>
      </c>
      <c r="C25" s="32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45170</v>
      </c>
      <c r="B29" s="33" t="s">
        <v>20</v>
      </c>
      <c r="C29" s="32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45200</v>
      </c>
      <c r="B33" s="33" t="s">
        <v>20</v>
      </c>
      <c r="C33" s="32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45231</v>
      </c>
      <c r="B37" s="33" t="s">
        <v>20</v>
      </c>
      <c r="C37" s="32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45261</v>
      </c>
      <c r="B41" s="33" t="s">
        <v>20</v>
      </c>
      <c r="C41" s="32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45292</v>
      </c>
      <c r="B45" s="33" t="s">
        <v>20</v>
      </c>
      <c r="C45" s="32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45323</v>
      </c>
      <c r="B49" s="33" t="s">
        <v>20</v>
      </c>
      <c r="C49" s="32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45352</v>
      </c>
      <c r="B53" s="33" t="s">
        <v>20</v>
      </c>
      <c r="C53" s="32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0" spans="1:11" x14ac:dyDescent="0.2">
      <c r="C60" s="40">
        <f>C57+C59</f>
        <v>4142914</v>
      </c>
      <c r="D60" s="40">
        <f t="shared" ref="D60:F60" si="1">D57+D59</f>
        <v>13027511</v>
      </c>
      <c r="E60" s="40">
        <f t="shared" si="1"/>
        <v>13167382</v>
      </c>
      <c r="F60" s="40">
        <f t="shared" si="1"/>
        <v>182889630.94999999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44652</v>
      </c>
      <c r="B9" s="33" t="s">
        <v>20</v>
      </c>
      <c r="C9" s="24">
        <v>283863</v>
      </c>
      <c r="D9" s="24">
        <v>414950</v>
      </c>
      <c r="E9" s="24">
        <v>425616</v>
      </c>
      <c r="F9" s="25">
        <v>6228735.7699999996</v>
      </c>
      <c r="G9" s="25">
        <v>379991.4</v>
      </c>
      <c r="H9" s="25">
        <v>0</v>
      </c>
      <c r="I9" s="25">
        <v>0</v>
      </c>
      <c r="J9" s="25">
        <v>983281.02</v>
      </c>
      <c r="K9" s="25">
        <v>1157699.97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0</v>
      </c>
      <c r="D11" s="35">
        <v>0</v>
      </c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44682</v>
      </c>
      <c r="B13" s="33" t="s">
        <v>20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0</v>
      </c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44713</v>
      </c>
      <c r="B17" s="33" t="s">
        <v>20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44743</v>
      </c>
      <c r="B21" s="33" t="s">
        <v>20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0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44774</v>
      </c>
      <c r="B25" s="33" t="s">
        <v>20</v>
      </c>
      <c r="C25" s="32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44805</v>
      </c>
      <c r="B29" s="33" t="s">
        <v>20</v>
      </c>
      <c r="C29" s="32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44835</v>
      </c>
      <c r="B33" s="33" t="s">
        <v>20</v>
      </c>
      <c r="C33" s="32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44866</v>
      </c>
      <c r="B37" s="33" t="s">
        <v>20</v>
      </c>
      <c r="C37" s="32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44896</v>
      </c>
      <c r="B41" s="33" t="s">
        <v>20</v>
      </c>
      <c r="C41" s="32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44927</v>
      </c>
      <c r="B45" s="33" t="s">
        <v>20</v>
      </c>
      <c r="C45" s="32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44958</v>
      </c>
      <c r="B49" s="33" t="s">
        <v>20</v>
      </c>
      <c r="C49" s="32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44986</v>
      </c>
      <c r="B53" s="33" t="s">
        <v>20</v>
      </c>
      <c r="C53" s="32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A5" s="1"/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A6" s="1"/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44287</v>
      </c>
      <c r="B9" s="24">
        <v>251776</v>
      </c>
      <c r="C9" s="24">
        <v>370378</v>
      </c>
      <c r="D9" s="24">
        <v>380948</v>
      </c>
      <c r="E9" s="25">
        <v>5817400.4000000004</v>
      </c>
      <c r="F9" s="25">
        <v>352125.53</v>
      </c>
      <c r="G9" s="25">
        <v>0</v>
      </c>
      <c r="H9" s="25">
        <v>0</v>
      </c>
      <c r="I9" s="25">
        <v>906996.57</v>
      </c>
      <c r="J9" s="25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16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ColWidth="9.140625" defaultRowHeight="11.25" x14ac:dyDescent="0.2"/>
  <cols>
    <col min="1" max="1" width="8.140625" style="1" customWidth="1"/>
    <col min="2" max="2" width="8.5703125" style="1" customWidth="1"/>
    <col min="3" max="3" width="9.85546875" style="1" customWidth="1"/>
    <col min="4" max="4" width="11" style="1" customWidth="1"/>
    <col min="5" max="5" width="15.28515625" style="1" customWidth="1"/>
    <col min="6" max="6" width="11.28515625" style="1" customWidth="1"/>
    <col min="7" max="7" width="12.42578125" style="1" customWidth="1"/>
    <col min="8" max="8" width="11.28515625" style="1" customWidth="1"/>
    <col min="9" max="9" width="12.140625" style="1" customWidth="1"/>
    <col min="10" max="10" width="11.7109375" style="1" customWidth="1"/>
    <col min="11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3" spans="1:10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B7" s="7"/>
      <c r="C7" s="12"/>
      <c r="D7" s="7"/>
      <c r="E7" s="11"/>
      <c r="F7" s="6"/>
      <c r="G7" s="6"/>
      <c r="I7" s="6"/>
      <c r="J7" s="9"/>
    </row>
    <row r="8" spans="1:10" x14ac:dyDescent="0.2"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43922</v>
      </c>
      <c r="B9" s="24">
        <v>188542</v>
      </c>
      <c r="C9" s="24">
        <v>318964</v>
      </c>
      <c r="D9" s="24">
        <v>330335</v>
      </c>
      <c r="E9" s="25">
        <v>5900679.7199999997</v>
      </c>
      <c r="F9" s="25">
        <v>354018.31</v>
      </c>
      <c r="G9" s="25">
        <v>60</v>
      </c>
      <c r="H9" s="25">
        <v>0</v>
      </c>
      <c r="I9" s="25">
        <v>752422.48</v>
      </c>
      <c r="J9" s="25">
        <v>1109333.1200000001</v>
      </c>
    </row>
    <row r="10" spans="1:10" x14ac:dyDescent="0.2">
      <c r="A10" s="19">
        <v>43952</v>
      </c>
      <c r="B10" s="17">
        <v>176835</v>
      </c>
      <c r="C10" s="17">
        <v>271434</v>
      </c>
      <c r="D10" s="17">
        <v>281877</v>
      </c>
      <c r="E10" s="18">
        <v>5179707.46</v>
      </c>
      <c r="F10" s="18">
        <v>294445.71000000002</v>
      </c>
      <c r="G10" s="18">
        <v>40</v>
      </c>
      <c r="H10" s="18">
        <v>0</v>
      </c>
      <c r="I10" s="18">
        <v>641091.03</v>
      </c>
      <c r="J10" s="18">
        <v>977053.09</v>
      </c>
    </row>
    <row r="11" spans="1:10" x14ac:dyDescent="0.2">
      <c r="A11" s="19">
        <v>43983</v>
      </c>
      <c r="B11" s="17">
        <v>216548</v>
      </c>
      <c r="C11" s="17">
        <v>293514</v>
      </c>
      <c r="D11" s="17">
        <v>304090</v>
      </c>
      <c r="E11" s="18">
        <v>5224335.1500000004</v>
      </c>
      <c r="F11" s="18">
        <v>296740.51</v>
      </c>
      <c r="G11" s="18">
        <v>20</v>
      </c>
      <c r="H11" s="18">
        <v>0</v>
      </c>
      <c r="I11" s="18">
        <v>695806.31</v>
      </c>
      <c r="J11" s="18">
        <v>1006590.12</v>
      </c>
    </row>
    <row r="12" spans="1:10" x14ac:dyDescent="0.2">
      <c r="A12" s="19">
        <v>44013</v>
      </c>
      <c r="B12" s="17">
        <v>234231</v>
      </c>
      <c r="C12" s="17">
        <v>302914</v>
      </c>
      <c r="D12" s="17">
        <v>313784</v>
      </c>
      <c r="E12" s="18">
        <v>5482932.3399999999</v>
      </c>
      <c r="F12" s="18">
        <v>306411.65999999997</v>
      </c>
      <c r="G12" s="18">
        <v>20</v>
      </c>
      <c r="H12" s="18">
        <v>0</v>
      </c>
      <c r="I12" s="18">
        <v>718876.64</v>
      </c>
      <c r="J12" s="18">
        <v>1035344.86</v>
      </c>
    </row>
    <row r="13" spans="1:10" x14ac:dyDescent="0.2">
      <c r="A13" s="19">
        <v>44044</v>
      </c>
      <c r="B13" s="17">
        <v>224358</v>
      </c>
      <c r="C13" s="17">
        <v>287471</v>
      </c>
      <c r="D13" s="17">
        <v>297022</v>
      </c>
      <c r="E13" s="18">
        <v>4901689.96</v>
      </c>
      <c r="F13" s="18">
        <v>255386.59</v>
      </c>
      <c r="G13" s="18">
        <v>0</v>
      </c>
      <c r="H13" s="18">
        <v>0</v>
      </c>
      <c r="I13" s="18">
        <v>682509.79</v>
      </c>
      <c r="J13" s="18">
        <v>933782.13</v>
      </c>
    </row>
    <row r="14" spans="1:10" x14ac:dyDescent="0.2">
      <c r="A14" s="19">
        <v>44075</v>
      </c>
      <c r="B14" s="17">
        <v>266223</v>
      </c>
      <c r="C14" s="17">
        <v>2536916</v>
      </c>
      <c r="D14" s="17">
        <v>2547254</v>
      </c>
      <c r="E14" s="18">
        <v>27203054.93</v>
      </c>
      <c r="F14" s="18">
        <v>2381330.7400000002</v>
      </c>
      <c r="G14" s="18">
        <v>0</v>
      </c>
      <c r="H14" s="18">
        <v>0</v>
      </c>
      <c r="I14" s="18">
        <v>5743691.4400000004</v>
      </c>
      <c r="J14" s="18">
        <v>4964262.28</v>
      </c>
    </row>
    <row r="15" spans="1:10" x14ac:dyDescent="0.2">
      <c r="A15" s="19">
        <v>44105</v>
      </c>
      <c r="B15" s="17">
        <v>272531</v>
      </c>
      <c r="C15" s="17">
        <v>4239990</v>
      </c>
      <c r="D15" s="17">
        <v>4251052</v>
      </c>
      <c r="E15" s="18">
        <v>43510310.700000003</v>
      </c>
      <c r="F15" s="18">
        <v>4100325.95</v>
      </c>
      <c r="G15" s="18">
        <v>40</v>
      </c>
      <c r="H15" s="18">
        <v>0</v>
      </c>
      <c r="I15" s="18">
        <v>11040696.35</v>
      </c>
      <c r="J15" s="18">
        <v>7882310.8300000001</v>
      </c>
    </row>
    <row r="16" spans="1:10" x14ac:dyDescent="0.2">
      <c r="A16" s="19">
        <v>44136</v>
      </c>
      <c r="B16" s="17">
        <v>238131</v>
      </c>
      <c r="C16" s="17">
        <v>1921803</v>
      </c>
      <c r="D16" s="17">
        <v>1931633</v>
      </c>
      <c r="E16" s="18">
        <v>20520616.34</v>
      </c>
      <c r="F16" s="18">
        <v>1659358.56</v>
      </c>
      <c r="G16" s="18">
        <v>40</v>
      </c>
      <c r="H16" s="18">
        <v>0</v>
      </c>
      <c r="I16" s="18">
        <v>5070597.5199999996</v>
      </c>
      <c r="J16" s="18">
        <v>3772254.62</v>
      </c>
    </row>
    <row r="17" spans="1:10" x14ac:dyDescent="0.2">
      <c r="A17" s="19">
        <v>44166</v>
      </c>
      <c r="B17" s="17">
        <v>254645</v>
      </c>
      <c r="C17" s="17">
        <v>1307362</v>
      </c>
      <c r="D17" s="17">
        <v>1318391</v>
      </c>
      <c r="E17" s="18">
        <v>14768709.720000001</v>
      </c>
      <c r="F17" s="18">
        <v>1093071.6499999999</v>
      </c>
      <c r="G17" s="18">
        <v>20</v>
      </c>
      <c r="H17" s="18">
        <v>0</v>
      </c>
      <c r="I17" s="18">
        <v>3472187.3</v>
      </c>
      <c r="J17" s="18">
        <v>2737511.77</v>
      </c>
    </row>
    <row r="18" spans="1:10" x14ac:dyDescent="0.2">
      <c r="A18" s="19">
        <v>44197</v>
      </c>
      <c r="B18" s="17">
        <v>238168</v>
      </c>
      <c r="C18" s="17">
        <v>746662</v>
      </c>
      <c r="D18" s="17">
        <v>757228</v>
      </c>
      <c r="E18" s="18">
        <v>9452094.6199999992</v>
      </c>
      <c r="F18" s="18">
        <v>639521</v>
      </c>
      <c r="G18" s="18">
        <v>0</v>
      </c>
      <c r="H18" s="18">
        <v>0</v>
      </c>
      <c r="I18" s="18">
        <v>1987860.73</v>
      </c>
      <c r="J18" s="18">
        <v>1765405.81</v>
      </c>
    </row>
    <row r="19" spans="1:10" x14ac:dyDescent="0.2">
      <c r="A19" s="19">
        <v>44228</v>
      </c>
      <c r="B19" s="17">
        <v>224076</v>
      </c>
      <c r="C19" s="17">
        <v>485462</v>
      </c>
      <c r="D19" s="17">
        <v>495197</v>
      </c>
      <c r="E19" s="18">
        <v>6845417.2400000002</v>
      </c>
      <c r="F19" s="18">
        <v>440190.47</v>
      </c>
      <c r="G19" s="18">
        <v>0</v>
      </c>
      <c r="H19" s="18">
        <v>0</v>
      </c>
      <c r="I19" s="18">
        <v>1298905.6000000001</v>
      </c>
      <c r="J19" s="18">
        <v>1281045.3999999999</v>
      </c>
    </row>
    <row r="20" spans="1:10" x14ac:dyDescent="0.2">
      <c r="A20" s="19">
        <v>44256</v>
      </c>
      <c r="B20" s="17">
        <v>264437</v>
      </c>
      <c r="C20" s="17">
        <v>469632</v>
      </c>
      <c r="D20" s="17">
        <v>480796</v>
      </c>
      <c r="E20" s="18">
        <v>6955875.3499999996</v>
      </c>
      <c r="F20" s="18">
        <v>440299.54</v>
      </c>
      <c r="G20" s="18">
        <v>0</v>
      </c>
      <c r="H20" s="18">
        <v>0</v>
      </c>
      <c r="I20" s="18">
        <v>1267609.58</v>
      </c>
      <c r="J20" s="18">
        <v>1311857.28</v>
      </c>
    </row>
    <row r="22" spans="1:10" s="2" customFormat="1" x14ac:dyDescent="0.2">
      <c r="A22" s="2" t="s">
        <v>16</v>
      </c>
      <c r="B22" s="20">
        <f t="shared" ref="B22:J22" si="0">SUM(B9:B20)</f>
        <v>2798725</v>
      </c>
      <c r="C22" s="20">
        <f t="shared" si="0"/>
        <v>13182124</v>
      </c>
      <c r="D22" s="20">
        <f t="shared" si="0"/>
        <v>13308659</v>
      </c>
      <c r="E22" s="21">
        <f t="shared" si="0"/>
        <v>155945423.53</v>
      </c>
      <c r="F22" s="21">
        <f t="shared" si="0"/>
        <v>12261100.690000001</v>
      </c>
      <c r="G22" s="21">
        <f t="shared" si="0"/>
        <v>240</v>
      </c>
      <c r="H22" s="21">
        <f t="shared" si="0"/>
        <v>0</v>
      </c>
      <c r="I22" s="21">
        <f t="shared" si="0"/>
        <v>33372254.770000003</v>
      </c>
      <c r="J22" s="21">
        <f t="shared" si="0"/>
        <v>28776751.309999999</v>
      </c>
    </row>
    <row r="26" spans="1:10" x14ac:dyDescent="0.2">
      <c r="B26" s="22"/>
      <c r="C26" s="22"/>
      <c r="D26" s="22"/>
      <c r="E26" s="23"/>
      <c r="F26" s="23"/>
      <c r="G26" s="23"/>
      <c r="H26" s="23"/>
      <c r="I26" s="23"/>
      <c r="J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2009-02-19T10:28:23Z</dcterms:created>
  <dcterms:modified xsi:type="dcterms:W3CDTF">2025-02-18T14:10:28Z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